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45" windowWidth="15180" windowHeight="8595"/>
  </bookViews>
  <sheets>
    <sheet name="1" sheetId="1" r:id="rId1"/>
    <sheet name="2" sheetId="2" r:id="rId2"/>
    <sheet name="3א" sheetId="3" r:id="rId3"/>
    <sheet name="3ב" sheetId="4" r:id="rId4"/>
    <sheet name="3ג" sheetId="5" r:id="rId5"/>
    <sheet name="4" sheetId="6" r:id="rId6"/>
  </sheets>
  <definedNames>
    <definedName name="_xlnm.Print_Area" localSheetId="4">'3ג'!$A$1:$J$20</definedName>
  </definedNames>
  <calcPr calcId="125725"/>
</workbook>
</file>

<file path=xl/calcChain.xml><?xml version="1.0" encoding="utf-8"?>
<calcChain xmlns="http://schemas.openxmlformats.org/spreadsheetml/2006/main">
  <c r="C14" i="1"/>
  <c r="C15"/>
  <c r="B16"/>
  <c r="C16"/>
  <c r="D16"/>
  <c r="I16"/>
  <c r="J15" i="2"/>
  <c r="J16"/>
  <c r="J17"/>
  <c r="I18"/>
  <c r="I19"/>
  <c r="J24"/>
  <c r="J33"/>
  <c r="J25"/>
  <c r="J26"/>
  <c r="J27"/>
  <c r="J28"/>
  <c r="J29"/>
  <c r="J30"/>
  <c r="J31"/>
  <c r="J32"/>
  <c r="I33"/>
  <c r="I34"/>
  <c r="J34"/>
  <c r="B16" i="3"/>
  <c r="B23"/>
  <c r="B22"/>
  <c r="C22"/>
  <c r="C23"/>
  <c r="G15" i="5"/>
  <c r="I35" i="2"/>
  <c r="J35"/>
  <c r="J19"/>
  <c r="J18"/>
</calcChain>
</file>

<file path=xl/sharedStrings.xml><?xml version="1.0" encoding="utf-8"?>
<sst xmlns="http://schemas.openxmlformats.org/spreadsheetml/2006/main" count="102" uniqueCount="61">
  <si>
    <t>עסקאות</t>
  </si>
  <si>
    <t>סה''כ היקף עסקאות
לפי שם צד קשור</t>
  </si>
  <si>
    <t>יתרת
השקעות
לסוף התקופה</t>
  </si>
  <si>
    <t>שיעור מסך
נכסי ההשקעה</t>
  </si>
  <si>
    <t>עסקאות שבוצעו
בבורסה, בבורסת חוץ
או שוק מוסדר
לרכישת/מכירת ני''ע של צד קשור</t>
  </si>
  <si>
    <t>עסקאות שבוצעו לצורך
השקעה בנכסים
לא סחירים
של צד קשור</t>
  </si>
  <si>
    <t>עסקאות שבוצעו מחוץ
לבורסה, עסקאות
מתואמות ועסקאות
בנכסים אחרים שבוצעו
מול צדדים קשורים</t>
  </si>
  <si>
    <t>רכישת ני''ע בהנפקות
באמצעות צד קשור
(חתם או מי ששווק 
את ההנפקה)</t>
  </si>
  <si>
    <t>אלפי ש''ח</t>
  </si>
  <si>
    <t>אחוזים</t>
  </si>
  <si>
    <t>קניות</t>
  </si>
  <si>
    <t>מכירות (-)</t>
  </si>
  <si>
    <t>נספח 2</t>
  </si>
  <si>
    <t>נספח 3א</t>
  </si>
  <si>
    <t>נספח 3ב</t>
  </si>
  <si>
    <t>נספח 3ג</t>
  </si>
  <si>
    <t>נספח 4</t>
  </si>
  <si>
    <t>פסגות תעודות סל מדדים בע"מ</t>
  </si>
  <si>
    <t>פסגות מוצרי ממדים בע"מ</t>
  </si>
  <si>
    <t>סה''כ</t>
  </si>
  <si>
    <t>מספר
נייר ערך</t>
  </si>
  <si>
    <t>דירוג</t>
  </si>
  <si>
    <t>שם
המדרג</t>
  </si>
  <si>
    <t>שיעור
ריבית</t>
  </si>
  <si>
    <t>מח''מ</t>
  </si>
  <si>
    <t>תשואה
לפדיון</t>
  </si>
  <si>
    <t>שיעור
מהערך
הנקוב
המונפק</t>
  </si>
  <si>
    <t>ערך שוק/
שווי הוגן/
שווי בספרים</t>
  </si>
  <si>
    <t>שיעור מסך
נכסי
ההשקעה</t>
  </si>
  <si>
    <t>שנים</t>
  </si>
  <si>
    <t>פסגות  מוצרי מדדים בע"מ</t>
  </si>
  <si>
    <t>א. ניירות ערך סחירים</t>
  </si>
  <si>
    <t>(2) מניות וניירות ערך אחרים</t>
  </si>
  <si>
    <t>תעודות סל</t>
  </si>
  <si>
    <t>סה"כ ניירות ערך סחירים</t>
  </si>
  <si>
    <t>סה"כ השקעה בצד קשור- פסגות  מוצרי מדדים בע"מ</t>
  </si>
  <si>
    <t>סה"כ השקעה בצד קשור- פסגות תעודות סל מדדים בע"מ</t>
  </si>
  <si>
    <t>סה''כ השקעה בכל הצדדים הקשורים</t>
  </si>
  <si>
    <t>סה"כ נכסי הקופה באלפי ש"ח :</t>
  </si>
  <si>
    <t>שווי
עסקאות
הרכישה
באלפי ש''ח</t>
  </si>
  <si>
    <t>שווי
עסקאות
המכירה(-)
באלפי ש''ח</t>
  </si>
  <si>
    <t>ניירות ערך סחירים</t>
  </si>
  <si>
    <t>(ב) מניות וניירות ערך אחרים</t>
  </si>
  <si>
    <t>סה"כ היקף עסקאות לצורך רכישה או מכירה של ני"ע של  פסגות תעודות סל מדדים בע"מ</t>
  </si>
  <si>
    <t>פסגות מוצרי מדדים בע"מ</t>
  </si>
  <si>
    <t>סה"כ היקף עסקאות לצורך רכישה או מכירה של ני"ע של  פסגות מוצרי מדדים בע"מ</t>
  </si>
  <si>
    <t>סה''כ היקף עסקאות לצורך רכישה או מכירה של כל הצדדים הקשורים</t>
  </si>
  <si>
    <t>תאריך</t>
  </si>
  <si>
    <t>שווי
העסקה
הרכישה/מכירה</t>
  </si>
  <si>
    <t>סה''כ היקף עסקאות של כל הצדדים הקשורים</t>
  </si>
  <si>
    <t>שער
בורסה
בסוף יום
המסחר</t>
  </si>
  <si>
    <t>שער
העיסקה</t>
  </si>
  <si>
    <t>שווי
העיסקה
רכישה/
מכירה</t>
  </si>
  <si>
    <t>סה''כ היקף עסקאות מול כל הצדדים הקשורים</t>
  </si>
  <si>
    <t>תאריך הנפקה</t>
  </si>
  <si>
    <t>שווי
עסקת
הרכישה</t>
  </si>
  <si>
    <t>סה''כ רכישות</t>
  </si>
  <si>
    <t>;</t>
  </si>
  <si>
    <t>באגורות</t>
  </si>
  <si>
    <t>סה"כ נכסי קופה</t>
  </si>
  <si>
    <t xml:space="preserve"> 1101435 - דיבידנד</t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</si>
</sst>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64" formatCode="#"/>
    <numFmt numFmtId="166" formatCode="0.000%"/>
  </numFmts>
  <fonts count="22">
    <font>
      <sz val="10"/>
      <name val="Arial"/>
      <charset val="177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charset val="177"/>
    </font>
    <font>
      <sz val="11"/>
      <color indexed="8"/>
      <name val="Arial"/>
      <family val="2"/>
      <charset val="177"/>
    </font>
    <font>
      <sz val="11"/>
      <color indexed="9"/>
      <name val="Arial"/>
      <family val="2"/>
      <charset val="177"/>
    </font>
    <font>
      <sz val="11"/>
      <color indexed="10"/>
      <name val="Arial"/>
      <family val="2"/>
      <charset val="177"/>
    </font>
    <font>
      <b/>
      <sz val="11"/>
      <color indexed="8"/>
      <name val="Arial"/>
      <family val="2"/>
      <charset val="177"/>
    </font>
    <font>
      <b/>
      <sz val="11"/>
      <color indexed="9"/>
      <name val="Arial"/>
      <family val="2"/>
      <charset val="177"/>
    </font>
    <font>
      <b/>
      <sz val="11"/>
      <color rgb="FFFA7D00"/>
      <name val="Arial"/>
      <family val="2"/>
      <charset val="177"/>
    </font>
    <font>
      <sz val="11"/>
      <color rgb="FF006100"/>
      <name val="Arial"/>
      <family val="2"/>
      <charset val="177"/>
    </font>
    <font>
      <i/>
      <sz val="11"/>
      <color rgb="FF7F7F7F"/>
      <name val="Arial"/>
      <family val="2"/>
      <charset val="177"/>
    </font>
    <font>
      <b/>
      <sz val="18"/>
      <color theme="3"/>
      <name val="Times New Roman"/>
      <family val="2"/>
      <charset val="177"/>
    </font>
    <font>
      <b/>
      <sz val="15"/>
      <color theme="3"/>
      <name val="Arial"/>
      <family val="2"/>
      <charset val="177"/>
    </font>
    <font>
      <b/>
      <sz val="13"/>
      <color theme="3"/>
      <name val="Arial"/>
      <family val="2"/>
      <charset val="177"/>
    </font>
    <font>
      <b/>
      <sz val="11"/>
      <color theme="3"/>
      <name val="Arial"/>
      <family val="2"/>
      <charset val="177"/>
    </font>
    <font>
      <sz val="11"/>
      <color rgb="FF9C6500"/>
      <name val="Arial"/>
      <family val="2"/>
      <charset val="177"/>
    </font>
    <font>
      <b/>
      <sz val="11"/>
      <color rgb="FF3F3F3F"/>
      <name val="Arial"/>
      <family val="2"/>
      <charset val="177"/>
    </font>
    <font>
      <sz val="11"/>
      <color rgb="FF3F3F76"/>
      <name val="Arial"/>
      <family val="2"/>
      <charset val="177"/>
    </font>
    <font>
      <sz val="11"/>
      <color rgb="FF9C0006"/>
      <name val="Arial"/>
      <family val="2"/>
      <charset val="177"/>
    </font>
    <font>
      <sz val="11"/>
      <color rgb="FFFA7D00"/>
      <name val="Arial"/>
      <family val="2"/>
      <charset val="177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89013336588644"/>
        <bgColor indexed="64"/>
      </patternFill>
    </fill>
    <fill>
      <patternFill patternType="solid">
        <fgColor theme="5" tint="0.79989013336588644"/>
        <bgColor indexed="64"/>
      </patternFill>
    </fill>
    <fill>
      <patternFill patternType="solid">
        <fgColor theme="6" tint="0.79989013336588644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8" tint="0.79989013336588644"/>
        <bgColor indexed="64"/>
      </patternFill>
    </fill>
    <fill>
      <patternFill patternType="solid">
        <fgColor theme="9" tint="0.79989013336588644"/>
        <bgColor indexed="64"/>
      </patternFill>
    </fill>
    <fill>
      <patternFill patternType="solid">
        <fgColor theme="4" tint="0.59990234076967686"/>
        <bgColor indexed="64"/>
      </patternFill>
    </fill>
    <fill>
      <patternFill patternType="solid">
        <fgColor theme="5" tint="0.59990234076967686"/>
        <bgColor indexed="64"/>
      </patternFill>
    </fill>
    <fill>
      <patternFill patternType="solid">
        <fgColor theme="6" tint="0.59990234076967686"/>
        <bgColor indexed="64"/>
      </patternFill>
    </fill>
    <fill>
      <patternFill patternType="solid">
        <fgColor theme="7" tint="0.59990234076967686"/>
        <bgColor indexed="64"/>
      </patternFill>
    </fill>
    <fill>
      <patternFill patternType="solid">
        <fgColor theme="8" tint="0.59990234076967686"/>
        <bgColor indexed="64"/>
      </patternFill>
    </fill>
    <fill>
      <patternFill patternType="solid">
        <fgColor theme="9" tint="0.599902340769676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93185216834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4">
    <xf numFmtId="0" fontId="0" fillId="0" borderId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4" fillId="3" borderId="38" applyNumberFormat="0" applyFont="0" applyAlignment="0" applyProtection="0"/>
    <xf numFmtId="0" fontId="10" fillId="29" borderId="39" applyNumberFormat="0" applyAlignment="0" applyProtection="0"/>
    <xf numFmtId="0" fontId="11" fillId="30" borderId="0" applyNumberFormat="0" applyBorder="0" applyAlignment="0" applyProtection="0"/>
    <xf numFmtId="0" fontId="7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40" applyNumberFormat="0" applyFill="0" applyAlignment="0" applyProtection="0"/>
    <xf numFmtId="0" fontId="15" fillId="0" borderId="41" applyNumberFormat="0" applyFill="0" applyAlignment="0" applyProtection="0"/>
    <xf numFmtId="0" fontId="16" fillId="0" borderId="42" applyNumberFormat="0" applyFill="0" applyAlignment="0" applyProtection="0"/>
    <xf numFmtId="0" fontId="16" fillId="0" borderId="0" applyNumberFormat="0" applyFill="0" applyBorder="0" applyAlignment="0" applyProtection="0"/>
    <xf numFmtId="0" fontId="17" fillId="31" borderId="0" applyNumberFormat="0" applyBorder="0" applyAlignment="0" applyProtection="0"/>
    <xf numFmtId="0" fontId="8" fillId="0" borderId="43" applyNumberFormat="0" applyFill="0" applyAlignment="0" applyProtection="0"/>
    <xf numFmtId="0" fontId="18" fillId="29" borderId="44" applyNumberFormat="0" applyAlignment="0" applyProtection="0"/>
    <xf numFmtId="0" fontId="19" fillId="2" borderId="39" applyNumberFormat="0" applyAlignment="0" applyProtection="0"/>
    <xf numFmtId="0" fontId="20" fillId="32" borderId="0" applyNumberFormat="0" applyBorder="0" applyAlignment="0" applyProtection="0"/>
    <xf numFmtId="0" fontId="9" fillId="33" borderId="45" applyNumberFormat="0" applyAlignment="0" applyProtection="0"/>
    <xf numFmtId="0" fontId="21" fillId="0" borderId="46" applyNumberFormat="0" applyFill="0" applyAlignment="0" applyProtection="0"/>
  </cellStyleXfs>
  <cellXfs count="141">
    <xf numFmtId="0" fontId="0" fillId="0" borderId="0" xfId="0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/>
    <xf numFmtId="43" fontId="0" fillId="0" borderId="0" xfId="0" applyNumberFormat="1" applyAlignment="1"/>
    <xf numFmtId="0" fontId="0" fillId="0" borderId="0" xfId="0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right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ill="1" applyAlignment="1"/>
    <xf numFmtId="0" fontId="0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/>
    </xf>
    <xf numFmtId="0" fontId="0" fillId="0" borderId="5" xfId="0" applyNumberFormat="1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center"/>
    </xf>
    <xf numFmtId="43" fontId="0" fillId="0" borderId="5" xfId="19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/>
    </xf>
    <xf numFmtId="43" fontId="1" fillId="0" borderId="7" xfId="19" applyFont="1" applyFill="1" applyBorder="1" applyAlignment="1">
      <alignment horizontal="center" vertical="center"/>
    </xf>
    <xf numFmtId="43" fontId="1" fillId="0" borderId="7" xfId="19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center"/>
    </xf>
    <xf numFmtId="43" fontId="1" fillId="0" borderId="8" xfId="19" applyFont="1" applyFill="1" applyBorder="1" applyAlignment="1">
      <alignment horizontal="center" vertical="center"/>
    </xf>
    <xf numFmtId="43" fontId="1" fillId="0" borderId="8" xfId="19" applyFont="1" applyFill="1" applyBorder="1" applyAlignment="1">
      <alignment horizontal="right" vertical="center"/>
    </xf>
    <xf numFmtId="10" fontId="1" fillId="0" borderId="0" xfId="0" applyNumberFormat="1" applyFont="1" applyFill="1" applyAlignment="1">
      <alignment horizontal="center"/>
    </xf>
    <xf numFmtId="0" fontId="0" fillId="0" borderId="0" xfId="0" applyBorder="1" applyAlignment="1"/>
    <xf numFmtId="0" fontId="1" fillId="0" borderId="0" xfId="0" applyFont="1" applyFill="1" applyBorder="1" applyAlignment="1">
      <alignment horizontal="center"/>
    </xf>
    <xf numFmtId="43" fontId="1" fillId="0" borderId="0" xfId="19" applyFont="1" applyFill="1" applyBorder="1" applyAlignment="1">
      <alignment horizontal="center" vertical="center"/>
    </xf>
    <xf numFmtId="43" fontId="0" fillId="0" borderId="0" xfId="19" applyFont="1" applyFill="1" applyBorder="1" applyAlignment="1">
      <alignment horizontal="right" vertical="center" wrapText="1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43" fontId="1" fillId="0" borderId="0" xfId="19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/>
    <xf numFmtId="43" fontId="0" fillId="0" borderId="0" xfId="19" applyFont="1" applyAlignment="1"/>
    <xf numFmtId="166" fontId="0" fillId="0" borderId="0" xfId="20" applyNumberFormat="1" applyFont="1" applyAlignment="1"/>
    <xf numFmtId="0" fontId="1" fillId="0" borderId="7" xfId="0" applyFont="1" applyFill="1" applyBorder="1" applyAlignment="1">
      <alignment horizontal="right" vertical="center"/>
    </xf>
    <xf numFmtId="0" fontId="0" fillId="0" borderId="0" xfId="0" applyFill="1" applyBorder="1" applyAlignment="1"/>
    <xf numFmtId="4" fontId="1" fillId="0" borderId="1" xfId="0" applyNumberFormat="1" applyFont="1" applyFill="1" applyBorder="1" applyAlignment="1"/>
    <xf numFmtId="43" fontId="0" fillId="0" borderId="0" xfId="0" applyNumberFormat="1" applyFill="1" applyAlignment="1"/>
    <xf numFmtId="0" fontId="0" fillId="0" borderId="0" xfId="0" applyFill="1" applyAlignment="1">
      <alignment wrapText="1"/>
    </xf>
    <xf numFmtId="166" fontId="0" fillId="0" borderId="0" xfId="20" applyNumberFormat="1" applyFont="1" applyFill="1" applyAlignment="1"/>
    <xf numFmtId="0" fontId="1" fillId="0" borderId="1" xfId="0" applyFont="1" applyFill="1" applyBorder="1" applyAlignment="1">
      <alignment horizontal="right" readingOrder="2"/>
    </xf>
    <xf numFmtId="0" fontId="1" fillId="0" borderId="5" xfId="0" applyFont="1" applyFill="1" applyBorder="1" applyAlignment="1">
      <alignment horizontal="right"/>
    </xf>
    <xf numFmtId="0" fontId="1" fillId="0" borderId="6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/>
    </xf>
    <xf numFmtId="43" fontId="0" fillId="0" borderId="0" xfId="19" applyFont="1" applyFill="1" applyAlignment="1"/>
    <xf numFmtId="10" fontId="0" fillId="0" borderId="1" xfId="19" applyNumberFormat="1" applyFont="1" applyFill="1" applyBorder="1" applyAlignment="1">
      <alignment horizontal="center" vertical="center"/>
    </xf>
    <xf numFmtId="43" fontId="0" fillId="0" borderId="1" xfId="19" applyFont="1" applyFill="1" applyBorder="1" applyAlignment="1">
      <alignment horizontal="right" vertical="center"/>
    </xf>
    <xf numFmtId="10" fontId="0" fillId="0" borderId="12" xfId="20" applyNumberFormat="1" applyFont="1" applyFill="1" applyBorder="1" applyAlignment="1">
      <alignment vertical="center" wrapText="1"/>
    </xf>
    <xf numFmtId="1" fontId="0" fillId="0" borderId="0" xfId="0" applyNumberFormat="1" applyFill="1" applyAlignment="1"/>
    <xf numFmtId="0" fontId="1" fillId="0" borderId="13" xfId="0" applyFont="1" applyFill="1" applyBorder="1" applyAlignment="1">
      <alignment horizontal="right" readingOrder="2"/>
    </xf>
    <xf numFmtId="10" fontId="0" fillId="0" borderId="5" xfId="19" applyNumberFormat="1" applyFont="1" applyFill="1" applyBorder="1" applyAlignment="1">
      <alignment horizontal="center" vertical="center"/>
    </xf>
    <xf numFmtId="43" fontId="0" fillId="0" borderId="5" xfId="19" applyFont="1" applyFill="1" applyBorder="1" applyAlignment="1">
      <alignment horizontal="right" vertical="center"/>
    </xf>
    <xf numFmtId="0" fontId="1" fillId="0" borderId="14" xfId="0" applyFont="1" applyFill="1" applyBorder="1" applyAlignment="1">
      <alignment horizontal="right" readingOrder="2"/>
    </xf>
    <xf numFmtId="0" fontId="1" fillId="0" borderId="15" xfId="0" applyFont="1" applyFill="1" applyBorder="1" applyAlignment="1">
      <alignment horizontal="right" readingOrder="2"/>
    </xf>
    <xf numFmtId="0" fontId="1" fillId="0" borderId="8" xfId="0" applyFont="1" applyFill="1" applyBorder="1" applyAlignment="1">
      <alignment horizontal="right" readingOrder="2"/>
    </xf>
    <xf numFmtId="0" fontId="1" fillId="0" borderId="1" xfId="0" applyFont="1" applyFill="1" applyBorder="1" applyAlignment="1">
      <alignment horizontal="right" vertical="center"/>
    </xf>
    <xf numFmtId="43" fontId="1" fillId="0" borderId="1" xfId="19" applyFont="1" applyFill="1" applyBorder="1" applyAlignment="1">
      <alignment horizontal="center" vertical="center"/>
    </xf>
    <xf numFmtId="43" fontId="1" fillId="0" borderId="1" xfId="19" applyFont="1" applyFill="1" applyBorder="1" applyAlignment="1">
      <alignment horizontal="right" vertical="center"/>
    </xf>
    <xf numFmtId="0" fontId="1" fillId="0" borderId="16" xfId="0" applyFont="1" applyFill="1" applyBorder="1" applyAlignment="1">
      <alignment horizontal="right" readingOrder="2"/>
    </xf>
    <xf numFmtId="164" fontId="2" fillId="0" borderId="17" xfId="0" applyNumberFormat="1" applyFont="1" applyFill="1" applyBorder="1" applyAlignment="1">
      <alignment horizontal="right" vertical="center"/>
    </xf>
    <xf numFmtId="10" fontId="2" fillId="0" borderId="18" xfId="20" applyNumberFormat="1" applyFont="1" applyFill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horizontal="right" vertical="center"/>
    </xf>
    <xf numFmtId="0" fontId="1" fillId="0" borderId="19" xfId="0" applyFont="1" applyFill="1" applyBorder="1" applyAlignment="1">
      <alignment horizontal="right" readingOrder="2"/>
    </xf>
    <xf numFmtId="164" fontId="2" fillId="0" borderId="20" xfId="0" applyNumberFormat="1" applyFont="1" applyFill="1" applyBorder="1" applyAlignment="1">
      <alignment horizontal="right" vertical="center"/>
    </xf>
    <xf numFmtId="10" fontId="2" fillId="0" borderId="21" xfId="20" applyNumberFormat="1" applyFont="1" applyFill="1" applyBorder="1" applyAlignment="1">
      <alignment horizontal="center" vertical="center" wrapText="1"/>
    </xf>
    <xf numFmtId="4" fontId="2" fillId="0" borderId="20" xfId="0" applyNumberFormat="1" applyFont="1" applyFill="1" applyBorder="1" applyAlignment="1">
      <alignment horizontal="right" vertical="center"/>
    </xf>
    <xf numFmtId="164" fontId="2" fillId="0" borderId="22" xfId="0" applyNumberFormat="1" applyFont="1" applyFill="1" applyBorder="1" applyAlignment="1">
      <alignment horizontal="right" vertical="center"/>
    </xf>
    <xf numFmtId="10" fontId="2" fillId="0" borderId="23" xfId="2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readingOrder="2"/>
    </xf>
    <xf numFmtId="164" fontId="2" fillId="0" borderId="5" xfId="0" applyNumberFormat="1" applyFont="1" applyFill="1" applyBorder="1" applyAlignment="1">
      <alignment horizontal="right" vertical="center"/>
    </xf>
    <xf numFmtId="10" fontId="2" fillId="0" borderId="5" xfId="2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right" vertical="center"/>
    </xf>
    <xf numFmtId="0" fontId="0" fillId="0" borderId="5" xfId="0" applyFill="1" applyBorder="1" applyAlignment="1">
      <alignment horizontal="center" vertical="center"/>
    </xf>
    <xf numFmtId="43" fontId="1" fillId="0" borderId="5" xfId="19" applyFont="1" applyFill="1" applyBorder="1" applyAlignment="1">
      <alignment horizontal="right" vertical="center"/>
    </xf>
    <xf numFmtId="43" fontId="1" fillId="0" borderId="0" xfId="19" applyFont="1" applyFill="1" applyBorder="1" applyAlignment="1">
      <alignment horizontal="right" vertical="center"/>
    </xf>
    <xf numFmtId="0" fontId="0" fillId="0" borderId="0" xfId="0" applyFill="1" applyAlignment="1">
      <alignment horizontal="right"/>
    </xf>
    <xf numFmtId="43" fontId="1" fillId="0" borderId="1" xfId="19" applyFont="1" applyFill="1" applyBorder="1" applyAlignment="1">
      <alignment horizontal="center"/>
    </xf>
    <xf numFmtId="43" fontId="1" fillId="0" borderId="1" xfId="19" applyFont="1" applyFill="1" applyBorder="1" applyAlignment="1"/>
    <xf numFmtId="10" fontId="0" fillId="0" borderId="24" xfId="20" applyNumberFormat="1" applyFont="1" applyFill="1" applyBorder="1" applyAlignment="1">
      <alignment vertical="center" wrapText="1"/>
    </xf>
    <xf numFmtId="0" fontId="1" fillId="0" borderId="2" xfId="0" applyFont="1" applyFill="1" applyBorder="1" applyAlignment="1"/>
    <xf numFmtId="0" fontId="1" fillId="0" borderId="19" xfId="0" applyFont="1" applyFill="1" applyBorder="1" applyAlignment="1">
      <alignment horizontal="right"/>
    </xf>
    <xf numFmtId="0" fontId="1" fillId="0" borderId="25" xfId="0" applyFont="1" applyFill="1" applyBorder="1" applyAlignment="1">
      <alignment horizontal="right" readingOrder="2"/>
    </xf>
    <xf numFmtId="0" fontId="1" fillId="0" borderId="26" xfId="0" applyFont="1" applyFill="1" applyBorder="1" applyAlignment="1">
      <alignment horizontal="right" readingOrder="2"/>
    </xf>
    <xf numFmtId="43" fontId="1" fillId="0" borderId="12" xfId="19" applyFont="1" applyFill="1" applyBorder="1" applyAlignment="1">
      <alignment horizontal="center"/>
    </xf>
    <xf numFmtId="43" fontId="1" fillId="0" borderId="3" xfId="19" applyFont="1" applyFill="1" applyBorder="1" applyAlignment="1">
      <alignment horizontal="center"/>
    </xf>
    <xf numFmtId="43" fontId="1" fillId="0" borderId="4" xfId="19" applyFont="1" applyFill="1" applyBorder="1" applyAlignment="1">
      <alignment horizontal="center"/>
    </xf>
    <xf numFmtId="43" fontId="1" fillId="0" borderId="27" xfId="19" applyFont="1" applyFill="1" applyBorder="1" applyAlignment="1">
      <alignment horizontal="center"/>
    </xf>
    <xf numFmtId="43" fontId="1" fillId="0" borderId="28" xfId="19" applyFont="1" applyFill="1" applyBorder="1" applyAlignment="1">
      <alignment horizontal="center"/>
    </xf>
    <xf numFmtId="0" fontId="3" fillId="0" borderId="26" xfId="0" applyFont="1" applyFill="1" applyBorder="1" applyAlignment="1">
      <alignment horizontal="right"/>
    </xf>
    <xf numFmtId="43" fontId="3" fillId="0" borderId="28" xfId="19" applyFont="1" applyFill="1" applyBorder="1" applyAlignment="1">
      <alignment horizontal="right"/>
    </xf>
    <xf numFmtId="43" fontId="1" fillId="0" borderId="29" xfId="19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1" fillId="0" borderId="30" xfId="0" applyFont="1" applyFill="1" applyBorder="1" applyAlignment="1">
      <alignment horizontal="right" readingOrder="2"/>
    </xf>
    <xf numFmtId="0" fontId="0" fillId="0" borderId="31" xfId="0" applyFill="1" applyBorder="1" applyAlignment="1"/>
    <xf numFmtId="0" fontId="1" fillId="0" borderId="32" xfId="0" applyFont="1" applyFill="1" applyBorder="1" applyAlignment="1">
      <alignment horizontal="center"/>
    </xf>
    <xf numFmtId="43" fontId="1" fillId="0" borderId="32" xfId="19" applyFont="1" applyFill="1" applyBorder="1" applyAlignment="1">
      <alignment horizontal="center" vertical="center"/>
    </xf>
    <xf numFmtId="43" fontId="1" fillId="0" borderId="32" xfId="19" applyFont="1" applyFill="1" applyBorder="1" applyAlignment="1">
      <alignment horizontal="right" vertical="center"/>
    </xf>
    <xf numFmtId="0" fontId="3" fillId="0" borderId="33" xfId="0" applyFont="1" applyFill="1" applyBorder="1" applyAlignment="1">
      <alignment horizontal="right"/>
    </xf>
    <xf numFmtId="0" fontId="1" fillId="0" borderId="15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14" fontId="0" fillId="0" borderId="0" xfId="0" applyNumberFormat="1" applyFill="1" applyAlignment="1">
      <alignment horizontal="right"/>
    </xf>
    <xf numFmtId="2" fontId="0" fillId="0" borderId="0" xfId="0" applyNumberFormat="1" applyFill="1" applyAlignment="1">
      <alignment horizontal="right"/>
    </xf>
    <xf numFmtId="43" fontId="3" fillId="0" borderId="0" xfId="19" applyFont="1" applyFill="1" applyAlignment="1">
      <alignment horizontal="right"/>
    </xf>
    <xf numFmtId="10" fontId="1" fillId="0" borderId="1" xfId="19" applyNumberFormat="1" applyFont="1" applyFill="1" applyBorder="1" applyAlignment="1">
      <alignment horizontal="center"/>
    </xf>
    <xf numFmtId="10" fontId="0" fillId="0" borderId="6" xfId="20" applyNumberFormat="1" applyFont="1" applyFill="1" applyBorder="1" applyAlignment="1">
      <alignment vertical="center" wrapText="1"/>
    </xf>
    <xf numFmtId="10" fontId="1" fillId="0" borderId="34" xfId="20" applyNumberFormat="1" applyFont="1" applyFill="1" applyBorder="1" applyAlignment="1">
      <alignment vertical="center" wrapText="1"/>
    </xf>
    <xf numFmtId="10" fontId="1" fillId="0" borderId="35" xfId="20" applyNumberFormat="1" applyFont="1" applyFill="1" applyBorder="1" applyAlignment="1">
      <alignment vertical="center" wrapText="1"/>
    </xf>
    <xf numFmtId="4" fontId="0" fillId="0" borderId="0" xfId="0" applyNumberFormat="1" applyAlignment="1"/>
    <xf numFmtId="10" fontId="0" fillId="0" borderId="6" xfId="20" applyNumberFormat="1" applyFont="1" applyFill="1" applyBorder="1" applyAlignment="1">
      <alignment horizontal="left" vertical="center" wrapText="1"/>
    </xf>
    <xf numFmtId="10" fontId="1" fillId="0" borderId="34" xfId="20" applyNumberFormat="1" applyFont="1" applyFill="1" applyBorder="1" applyAlignment="1">
      <alignment horizontal="left" vertical="center" wrapText="1"/>
    </xf>
    <xf numFmtId="10" fontId="0" fillId="0" borderId="12" xfId="20" applyNumberFormat="1" applyFont="1" applyFill="1" applyBorder="1" applyAlignment="1">
      <alignment horizontal="left" vertical="center" wrapText="1"/>
    </xf>
    <xf numFmtId="4" fontId="0" fillId="0" borderId="0" xfId="0" applyNumberFormat="1" applyFill="1" applyAlignment="1"/>
    <xf numFmtId="43" fontId="1" fillId="0" borderId="0" xfId="19" applyFont="1" applyAlignment="1"/>
    <xf numFmtId="43" fontId="1" fillId="4" borderId="1" xfId="19" applyFont="1" applyFill="1" applyBorder="1" applyAlignment="1">
      <alignment horizontal="center"/>
    </xf>
    <xf numFmtId="43" fontId="1" fillId="4" borderId="1" xfId="19" applyFont="1" applyFill="1" applyBorder="1" applyAlignment="1"/>
    <xf numFmtId="0" fontId="0" fillId="4" borderId="0" xfId="0" applyFill="1" applyAlignment="1"/>
    <xf numFmtId="10" fontId="0" fillId="4" borderId="5" xfId="19" applyNumberFormat="1" applyFont="1" applyFill="1" applyBorder="1" applyAlignment="1">
      <alignment horizontal="center" vertical="center"/>
    </xf>
    <xf numFmtId="43" fontId="0" fillId="4" borderId="5" xfId="19" applyFont="1" applyFill="1" applyBorder="1" applyAlignment="1">
      <alignment horizontal="right" vertical="center"/>
    </xf>
    <xf numFmtId="10" fontId="2" fillId="4" borderId="5" xfId="20" applyNumberFormat="1" applyFont="1" applyFill="1" applyBorder="1" applyAlignment="1">
      <alignment horizontal="center" vertical="center" wrapText="1"/>
    </xf>
    <xf numFmtId="43" fontId="1" fillId="4" borderId="12" xfId="19" applyFont="1" applyFill="1" applyBorder="1" applyAlignment="1">
      <alignment horizontal="center"/>
    </xf>
    <xf numFmtId="43" fontId="1" fillId="4" borderId="36" xfId="19" applyFont="1" applyFill="1" applyBorder="1" applyAlignment="1">
      <alignment horizontal="center"/>
    </xf>
    <xf numFmtId="43" fontId="1" fillId="4" borderId="37" xfId="19" applyFont="1" applyFill="1" applyBorder="1" applyAlignment="1">
      <alignment horizontal="center"/>
    </xf>
    <xf numFmtId="43" fontId="1" fillId="4" borderId="4" xfId="19" applyFont="1" applyFill="1" applyBorder="1" applyAlignment="1">
      <alignment horizontal="center"/>
    </xf>
    <xf numFmtId="43" fontId="3" fillId="4" borderId="37" xfId="19" applyFont="1" applyFill="1" applyBorder="1" applyAlignment="1"/>
    <xf numFmtId="10" fontId="0" fillId="0" borderId="0" xfId="19" applyNumberFormat="1" applyFont="1" applyFill="1" applyAlignment="1">
      <alignment horizontal="right"/>
    </xf>
    <xf numFmtId="10" fontId="0" fillId="0" borderId="0" xfId="0" applyNumberFormat="1" applyFont="1" applyFill="1" applyAlignment="1"/>
    <xf numFmtId="2" fontId="0" fillId="0" borderId="0" xfId="0" applyNumberFormat="1" applyFill="1" applyAlignment="1"/>
    <xf numFmtId="43" fontId="0" fillId="4" borderId="0" xfId="19" applyFont="1" applyFill="1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44">
    <cellStyle name="20% - הדגשה1" xfId="1" builtinId="30" customBuiltin="1"/>
    <cellStyle name="20% - הדגשה2" xfId="2" builtinId="34" customBuiltin="1"/>
    <cellStyle name="20% - הדגשה3" xfId="3" builtinId="38" customBuiltin="1"/>
    <cellStyle name="20% - הדגשה4" xfId="4" builtinId="42" customBuiltin="1"/>
    <cellStyle name="20% - הדגשה5" xfId="5" builtinId="46" customBuiltin="1"/>
    <cellStyle name="20% - הדגשה6" xfId="6" builtinId="50" customBuiltin="1"/>
    <cellStyle name="40% - הדגשה1" xfId="7" builtinId="31" customBuiltin="1"/>
    <cellStyle name="40% - הדגשה2" xfId="8" builtinId="35" customBuiltin="1"/>
    <cellStyle name="40% - הדגשה3" xfId="9" builtinId="39" customBuiltin="1"/>
    <cellStyle name="40% - הדגשה4" xfId="10" builtinId="43" customBuiltin="1"/>
    <cellStyle name="40% - הדגשה5" xfId="11" builtinId="47" customBuiltin="1"/>
    <cellStyle name="40% - הדגשה6" xfId="12" builtinId="51" customBuiltin="1"/>
    <cellStyle name="60% - הדגשה1" xfId="13" builtinId="32" customBuiltin="1"/>
    <cellStyle name="60% - הדגשה2" xfId="14" builtinId="36" customBuiltin="1"/>
    <cellStyle name="60% - הדגשה3" xfId="15" builtinId="40" customBuiltin="1"/>
    <cellStyle name="60% - הדגשה4" xfId="16" builtinId="44" customBuiltin="1"/>
    <cellStyle name="60% - הדגשה5" xfId="17" builtinId="48" customBuiltin="1"/>
    <cellStyle name="60% - הדגשה6" xfId="18" builtinId="52" customBuiltin="1"/>
    <cellStyle name="Comma" xfId="19" builtinId="3"/>
    <cellStyle name="Normal" xfId="0" builtinId="0"/>
    <cellStyle name="Percent" xfId="20" builtinId="5"/>
    <cellStyle name="הדגשה1" xfId="21" builtinId="29" customBuiltin="1"/>
    <cellStyle name="הדגשה2" xfId="22" builtinId="33" customBuiltin="1"/>
    <cellStyle name="הדגשה3" xfId="23" builtinId="37" customBuiltin="1"/>
    <cellStyle name="הדגשה4" xfId="24" builtinId="41" customBuiltin="1"/>
    <cellStyle name="הדגשה5" xfId="25" builtinId="45" customBuiltin="1"/>
    <cellStyle name="הדגשה6" xfId="26" builtinId="49" customBuiltin="1"/>
    <cellStyle name="הערה" xfId="27" builtinId="10" customBuiltin="1"/>
    <cellStyle name="חישוב" xfId="28" builtinId="22" customBuiltin="1"/>
    <cellStyle name="טוב" xfId="29" builtinId="26" customBuiltin="1"/>
    <cellStyle name="טקסט אזהרה" xfId="30" builtinId="11" customBuiltin="1"/>
    <cellStyle name="טקסט הסברי" xfId="31" builtinId="53" customBuiltin="1"/>
    <cellStyle name="כותרת" xfId="32" builtinId="15" customBuiltin="1"/>
    <cellStyle name="כותרת 1" xfId="33" builtinId="16" customBuiltin="1"/>
    <cellStyle name="כותרת 2" xfId="34" builtinId="17" customBuiltin="1"/>
    <cellStyle name="כותרת 3" xfId="35" builtinId="18" customBuiltin="1"/>
    <cellStyle name="כותרת 4" xfId="36" builtinId="19" customBuiltin="1"/>
    <cellStyle name="ניטראלי" xfId="37" builtinId="28" customBuiltin="1"/>
    <cellStyle name="סה&quot;כ" xfId="38" builtinId="25" customBuiltin="1"/>
    <cellStyle name="פלט" xfId="39" builtinId="21" customBuiltin="1"/>
    <cellStyle name="קלט" xfId="40" builtinId="20" customBuiltin="1"/>
    <cellStyle name="רע" xfId="41" builtinId="27" customBuiltin="1"/>
    <cellStyle name="תא מסומן" xfId="42" builtinId="23" customBuiltin="1"/>
    <cellStyle name="תא מקושר" xfId="43" builtinId="24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28575</xdr:rowOff>
    </xdr:from>
    <xdr:to>
      <xdr:col>10</xdr:col>
      <xdr:colOff>123825</xdr:colOff>
      <xdr:row>4</xdr:row>
      <xdr:rowOff>142875</xdr:rowOff>
    </xdr:to>
    <xdr:sp macro="" textlink="">
      <xdr:nvSpPr>
        <xdr:cNvPr id="6145" name="Text Box 1"/>
        <xdr:cNvSpPr txBox="1">
          <a:spLocks noChangeArrowheads="1"/>
        </xdr:cNvSpPr>
      </xdr:nvSpPr>
      <xdr:spPr bwMode="auto">
        <a:xfrm>
          <a:off x="149837775" y="28575"/>
          <a:ext cx="8439150" cy="76200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he-IL" sz="1100" b="1" i="0" u="none" strike="noStrike" baseline="0">
              <a:solidFill>
                <a:srgbClr val="000000"/>
              </a:solidFill>
              <a:latin typeface="Ariel"/>
            </a:rPr>
            <a:t>נספח 1 - צדדים קשורים- יתרות ועסקאות לרבעון המסתיים ביום 30.06.2014</a:t>
          </a:r>
        </a:p>
        <a:p>
          <a:pPr algn="ctr" rtl="1">
            <a:defRPr sz="1000"/>
          </a:pPr>
          <a:r>
            <a:rPr lang="he-IL" sz="1100" b="1" i="0" u="none" strike="noStrike" baseline="0">
              <a:solidFill>
                <a:srgbClr val="000000"/>
              </a:solidFill>
              <a:latin typeface="Ariel"/>
            </a:rPr>
            <a:t>שם הקופה: קופת התגמולים לעובדי בנק דיסקונט- דיווח מצרפי עבור כל מסלולי ההשקעה</a:t>
          </a:r>
        </a:p>
        <a:p>
          <a:pPr algn="ctr" rtl="1">
            <a:defRPr sz="1000"/>
          </a:pPr>
          <a:r>
            <a:rPr lang="he-IL" sz="1100" b="1" i="0" u="none" strike="noStrike" baseline="0">
              <a:solidFill>
                <a:srgbClr val="000000"/>
              </a:solidFill>
              <a:latin typeface="Ariel"/>
            </a:rPr>
            <a:t>מספר אישור מס הכנסה: 221</a:t>
          </a:r>
          <a:endParaRPr lang="he-IL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28575</xdr:rowOff>
    </xdr:from>
    <xdr:to>
      <xdr:col>10</xdr:col>
      <xdr:colOff>123825</xdr:colOff>
      <xdr:row>4</xdr:row>
      <xdr:rowOff>142875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149837775" y="28575"/>
          <a:ext cx="8782050" cy="76200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he-IL" sz="1100" b="1" i="0" u="none" strike="noStrike" baseline="0">
              <a:solidFill>
                <a:srgbClr val="000000"/>
              </a:solidFill>
              <a:latin typeface="Ariel"/>
            </a:rPr>
            <a:t>נספח 2 - צדדים קשורים - יתרות השקעה לרבעון המסתיים ביום  30.06.2014</a:t>
          </a:r>
        </a:p>
        <a:p>
          <a:pPr algn="ctr" rtl="1">
            <a:defRPr sz="1000"/>
          </a:pPr>
          <a:r>
            <a:rPr lang="he-IL" sz="1100" b="1" i="0" u="none" strike="noStrike" baseline="0">
              <a:solidFill>
                <a:srgbClr val="000000"/>
              </a:solidFill>
              <a:latin typeface="Ariel"/>
            </a:rPr>
            <a:t>שם הקופה: קופת התגמולים לעובדי בנק דיסקונט-דיווח מצרפי עבור כל מסלולי ההשקעה</a:t>
          </a:r>
        </a:p>
        <a:p>
          <a:pPr algn="ctr" rtl="1">
            <a:defRPr sz="1000"/>
          </a:pPr>
          <a:r>
            <a:rPr lang="he-IL" sz="1100" b="1" i="0" u="none" strike="noStrike" baseline="0">
              <a:solidFill>
                <a:srgbClr val="000000"/>
              </a:solidFill>
              <a:latin typeface="Ariel"/>
            </a:rPr>
            <a:t>מספר אישור מס הכנסה: 221</a:t>
          </a:r>
          <a:endParaRPr lang="he-IL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28575</xdr:rowOff>
    </xdr:from>
    <xdr:to>
      <xdr:col>2</xdr:col>
      <xdr:colOff>123825</xdr:colOff>
      <xdr:row>4</xdr:row>
      <xdr:rowOff>142875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55152725" y="28575"/>
          <a:ext cx="5886450" cy="76200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he-IL" sz="1100" b="1" i="0" u="none" strike="noStrike" baseline="0">
              <a:solidFill>
                <a:srgbClr val="000000"/>
              </a:solidFill>
              <a:latin typeface="Ariel"/>
            </a:rPr>
            <a:t>נספח 3א - צדדים קשורים - עסקאות שבוצעו בבורסה, בבורסת חוץ או שוק מוסדר לרכישת או מכירת ני''ע סחירים של צד קשור לרבעון המסתיים ביום 30.06.2014 (נתונים מצרפים)</a:t>
          </a:r>
        </a:p>
        <a:p>
          <a:pPr algn="ctr" rtl="1">
            <a:defRPr sz="1000"/>
          </a:pPr>
          <a:r>
            <a:rPr lang="he-IL" sz="1100" b="1" i="0" u="none" strike="noStrike" baseline="0">
              <a:solidFill>
                <a:srgbClr val="000000"/>
              </a:solidFill>
              <a:latin typeface="Ariel"/>
            </a:rPr>
            <a:t>שם הקופה: קופת התגמולים לעובדי בנק דיסקונט-דיווח מצרפי עבור כל מסלולי ההשקעה</a:t>
          </a:r>
        </a:p>
        <a:p>
          <a:pPr algn="ctr" rtl="1">
            <a:defRPr sz="1000"/>
          </a:pPr>
          <a:r>
            <a:rPr lang="he-IL" sz="1100" b="1" i="0" u="none" strike="noStrike" baseline="0">
              <a:solidFill>
                <a:srgbClr val="000000"/>
              </a:solidFill>
              <a:latin typeface="Ariel"/>
            </a:rPr>
            <a:t>מספר אישור מס הכנסה: 221</a:t>
          </a:r>
          <a:endParaRPr lang="he-IL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28575</xdr:rowOff>
    </xdr:from>
    <xdr:to>
      <xdr:col>10</xdr:col>
      <xdr:colOff>123825</xdr:colOff>
      <xdr:row>4</xdr:row>
      <xdr:rowOff>142875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149837775" y="28575"/>
          <a:ext cx="8267700" cy="76200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he-IL" sz="1100" b="1" i="0" u="none" strike="noStrike" baseline="0">
              <a:solidFill>
                <a:srgbClr val="000000"/>
              </a:solidFill>
              <a:latin typeface="Ariel"/>
            </a:rPr>
            <a:t>נספח 3ב - עסקאות שבוצעו לצורך השקעה בנכסים לא סחירים של צד קשור לרבעון המסתיים ביום 30.06.2014</a:t>
          </a:r>
        </a:p>
        <a:p>
          <a:pPr algn="ctr" rtl="1">
            <a:defRPr sz="1000"/>
          </a:pPr>
          <a:r>
            <a:rPr lang="he-IL" sz="1100" b="1" i="0" u="none" strike="noStrike" baseline="0">
              <a:solidFill>
                <a:srgbClr val="000000"/>
              </a:solidFill>
              <a:latin typeface="Ariel"/>
            </a:rPr>
            <a:t>שם הקופה: קופת התגמולים לעובדי בנק דיסקונט -דיווח מצרפי עבור כל מסלולי ההשקעה</a:t>
          </a:r>
        </a:p>
        <a:p>
          <a:pPr algn="ctr" rtl="1">
            <a:defRPr sz="1000"/>
          </a:pPr>
          <a:r>
            <a:rPr lang="he-IL" sz="1100" b="1" i="0" u="none" strike="noStrike" baseline="0">
              <a:solidFill>
                <a:srgbClr val="000000"/>
              </a:solidFill>
              <a:latin typeface="Ariel"/>
            </a:rPr>
            <a:t>מספר אישור מס הכנסה: 221</a:t>
          </a:r>
          <a:endParaRPr lang="he-IL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28575</xdr:rowOff>
    </xdr:from>
    <xdr:to>
      <xdr:col>9</xdr:col>
      <xdr:colOff>523875</xdr:colOff>
      <xdr:row>4</xdr:row>
      <xdr:rowOff>28575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150228300" y="28575"/>
          <a:ext cx="8496300" cy="647700"/>
        </a:xfrm>
        <a:prstGeom prst="rect">
          <a:avLst/>
        </a:prstGeom>
        <a:solidFill>
          <a:schemeClr val="bg1"/>
        </a:solidFill>
        <a:ln>
          <a:noFill/>
        </a:ln>
        <a:extLst/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he-IL" sz="1100" b="1" i="0" u="none" strike="noStrike" baseline="0">
              <a:solidFill>
                <a:srgbClr val="000000"/>
              </a:solidFill>
              <a:latin typeface="Ariel"/>
            </a:rPr>
            <a:t>נספח 3ג - צדדים קשורים - עסקאות מחוץ לבורסה, עסקאות מתואמות בבורסה ועסקאות בנכסים אחרים לא סחירים שבוצעו מול צדדים קשורים לרבעון המסתיים ביום  30.06.2014</a:t>
          </a:r>
        </a:p>
        <a:p>
          <a:pPr algn="ctr" rtl="1">
            <a:defRPr sz="1000"/>
          </a:pPr>
          <a:r>
            <a:rPr lang="he-IL" sz="1100" b="1" i="0" u="none" strike="noStrike" baseline="0">
              <a:solidFill>
                <a:srgbClr val="000000"/>
              </a:solidFill>
              <a:latin typeface="Ariel"/>
            </a:rPr>
            <a:t>שם הקופה: קופת התגמולים לעובדי בנק דיסקונט - דיווח מצרפי עבור כל מסלולי ההשקעה</a:t>
          </a:r>
        </a:p>
        <a:p>
          <a:pPr algn="ctr" rtl="1">
            <a:defRPr sz="1000"/>
          </a:pPr>
          <a:r>
            <a:rPr lang="he-IL" sz="1100" b="1" i="0" u="none" strike="noStrike" baseline="0">
              <a:solidFill>
                <a:srgbClr val="000000"/>
              </a:solidFill>
              <a:latin typeface="Ariel"/>
            </a:rPr>
            <a:t>מספר אישור מס הכנסה: 221</a:t>
          </a:r>
          <a:endParaRPr lang="he-IL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28575</xdr:rowOff>
    </xdr:from>
    <xdr:to>
      <xdr:col>10</xdr:col>
      <xdr:colOff>123825</xdr:colOff>
      <xdr:row>4</xdr:row>
      <xdr:rowOff>142875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149837775" y="28575"/>
          <a:ext cx="7534275" cy="76200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he-IL" sz="1100" b="1" i="0" u="none" strike="noStrike" baseline="0">
              <a:solidFill>
                <a:srgbClr val="000000"/>
              </a:solidFill>
              <a:latin typeface="Ariel"/>
            </a:rPr>
            <a:t>נספח 4 - רכישת נייר ערך בהנפקות באמצעות חתם קשור או באמצעות צד קשור ששיווק את ההנפקה לרבעון המסתיים ביום 30.06.2014</a:t>
          </a:r>
        </a:p>
        <a:p>
          <a:pPr algn="ctr" rtl="1">
            <a:defRPr sz="1000"/>
          </a:pPr>
          <a:r>
            <a:rPr lang="he-IL" sz="1100" b="1" i="0" u="none" strike="noStrike" baseline="0">
              <a:solidFill>
                <a:srgbClr val="000000"/>
              </a:solidFill>
              <a:latin typeface="Ariel"/>
            </a:rPr>
            <a:t>שם הקופה: קופת התגמולים לעובדי בנק דיסקונט - דיווח מצרפי עבור כל מסלולי ההשקעה</a:t>
          </a:r>
        </a:p>
        <a:p>
          <a:pPr algn="ctr" rtl="1">
            <a:defRPr sz="1000"/>
          </a:pPr>
          <a:r>
            <a:rPr lang="he-IL" sz="1100" b="1" i="0" u="none" strike="noStrike" baseline="0">
              <a:solidFill>
                <a:srgbClr val="000000"/>
              </a:solidFill>
              <a:latin typeface="Ariel"/>
            </a:rPr>
            <a:t>מספר אישור מס הכנסה: 221</a:t>
          </a:r>
          <a:endParaRPr lang="he-IL"/>
        </a:p>
      </xdr:txBody>
    </xdr:sp>
    <xdr:clientData/>
  </xdr:twoCellAnchor>
</xdr:wsDr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9:K31"/>
  <sheetViews>
    <sheetView rightToLeft="1" tabSelected="1" zoomScaleNormal="100" workbookViewId="0">
      <selection activeCell="A17" sqref="A17"/>
    </sheetView>
  </sheetViews>
  <sheetFormatPr defaultRowHeight="12.75"/>
  <cols>
    <col min="1" max="1" width="40.7109375" customWidth="1"/>
    <col min="2" max="2" width="14" bestFit="1" customWidth="1"/>
    <col min="3" max="3" width="14.5703125" bestFit="1" customWidth="1"/>
    <col min="4" max="4" width="14" bestFit="1" customWidth="1"/>
    <col min="5" max="5" width="10.85546875" bestFit="1" customWidth="1"/>
    <col min="6" max="6" width="10.28515625" bestFit="1" customWidth="1"/>
    <col min="8" max="8" width="10.28515625" bestFit="1" customWidth="1"/>
    <col min="9" max="9" width="9.7109375" bestFit="1" customWidth="1"/>
  </cols>
  <sheetData>
    <row r="9" spans="1:11">
      <c r="A9" s="1"/>
      <c r="B9" s="1"/>
      <c r="C9" s="1"/>
      <c r="D9" s="139" t="s">
        <v>0</v>
      </c>
      <c r="E9" s="139"/>
      <c r="F9" s="139"/>
      <c r="G9" s="139"/>
      <c r="H9" s="139"/>
      <c r="I9" s="139"/>
      <c r="J9" s="1"/>
      <c r="K9" s="1"/>
    </row>
    <row r="10" spans="1:11" ht="82.35" customHeight="1">
      <c r="A10" s="2" t="s">
        <v>1</v>
      </c>
      <c r="B10" s="2" t="s">
        <v>2</v>
      </c>
      <c r="C10" s="2" t="s">
        <v>3</v>
      </c>
      <c r="D10" s="140" t="s">
        <v>4</v>
      </c>
      <c r="E10" s="139"/>
      <c r="F10" s="140" t="s">
        <v>5</v>
      </c>
      <c r="G10" s="139"/>
      <c r="H10" s="140" t="s">
        <v>6</v>
      </c>
      <c r="I10" s="139"/>
      <c r="J10" s="140" t="s">
        <v>7</v>
      </c>
      <c r="K10" s="139"/>
    </row>
    <row r="11" spans="1:11">
      <c r="A11" s="1"/>
      <c r="B11" s="1" t="s">
        <v>8</v>
      </c>
      <c r="C11" s="1" t="s">
        <v>9</v>
      </c>
      <c r="D11" s="1" t="s">
        <v>10</v>
      </c>
      <c r="E11" s="1" t="s">
        <v>11</v>
      </c>
      <c r="F11" s="1" t="s">
        <v>10</v>
      </c>
      <c r="G11" s="1" t="s">
        <v>11</v>
      </c>
      <c r="H11" s="1" t="s">
        <v>10</v>
      </c>
      <c r="I11" s="1" t="s">
        <v>11</v>
      </c>
      <c r="J11" s="1"/>
      <c r="K11" s="1"/>
    </row>
    <row r="12" spans="1:11">
      <c r="A12" s="1"/>
      <c r="B12" s="1"/>
      <c r="C12" s="1"/>
      <c r="D12" s="139" t="s">
        <v>8</v>
      </c>
      <c r="E12" s="139"/>
      <c r="F12" s="139" t="s">
        <v>8</v>
      </c>
      <c r="G12" s="139"/>
      <c r="H12" s="139" t="s">
        <v>8</v>
      </c>
      <c r="I12" s="139"/>
      <c r="J12" s="139" t="s">
        <v>8</v>
      </c>
      <c r="K12" s="139"/>
    </row>
    <row r="13" spans="1:11">
      <c r="A13" s="1"/>
      <c r="B13" s="139" t="s">
        <v>12</v>
      </c>
      <c r="C13" s="139"/>
      <c r="D13" s="139" t="s">
        <v>13</v>
      </c>
      <c r="E13" s="139"/>
      <c r="F13" s="139" t="s">
        <v>14</v>
      </c>
      <c r="G13" s="139"/>
      <c r="H13" s="139" t="s">
        <v>15</v>
      </c>
      <c r="I13" s="139"/>
      <c r="J13" s="139" t="s">
        <v>16</v>
      </c>
      <c r="K13" s="139"/>
    </row>
    <row r="14" spans="1:11" s="16" customFormat="1">
      <c r="A14" s="3" t="s">
        <v>17</v>
      </c>
      <c r="B14" s="86">
        <v>70090.19</v>
      </c>
      <c r="C14" s="114">
        <f>B14/$A$24</f>
        <v>2.8698271393440812E-2</v>
      </c>
      <c r="D14" s="86">
        <v>17341.13</v>
      </c>
      <c r="E14" s="124"/>
      <c r="F14" s="100"/>
      <c r="G14" s="18"/>
      <c r="H14" s="100"/>
      <c r="I14" s="101">
        <v>-47809.06</v>
      </c>
      <c r="J14" s="18"/>
      <c r="K14" s="18"/>
    </row>
    <row r="15" spans="1:11" s="16" customFormat="1">
      <c r="A15" s="3" t="s">
        <v>18</v>
      </c>
      <c r="B15" s="86">
        <v>24994.58</v>
      </c>
      <c r="C15" s="114">
        <f>B15/$A$24</f>
        <v>1.0233974828789419E-2</v>
      </c>
      <c r="D15" s="86"/>
      <c r="E15" s="124"/>
      <c r="F15" s="101"/>
      <c r="G15" s="18"/>
      <c r="H15" s="101"/>
      <c r="I15" s="101"/>
      <c r="J15" s="18"/>
      <c r="K15" s="18"/>
    </row>
    <row r="16" spans="1:11" s="16" customFormat="1">
      <c r="A16" s="45" t="s">
        <v>19</v>
      </c>
      <c r="B16" s="87">
        <f>SUM(B14:B15)</f>
        <v>95084.77</v>
      </c>
      <c r="C16" s="114">
        <f>B16/$A$24</f>
        <v>3.8932246222230231E-2</v>
      </c>
      <c r="D16" s="87">
        <f>SUM(D14:D15)</f>
        <v>17341.13</v>
      </c>
      <c r="E16" s="125"/>
      <c r="F16" s="45"/>
      <c r="G16" s="45"/>
      <c r="H16" s="45"/>
      <c r="I16" s="102">
        <f>I14</f>
        <v>-47809.06</v>
      </c>
      <c r="J16" s="45"/>
      <c r="K16" s="45"/>
    </row>
    <row r="17" spans="1:8" s="16" customFormat="1">
      <c r="D17" s="46"/>
      <c r="E17" s="126"/>
    </row>
    <row r="18" spans="1:8" s="16" customFormat="1">
      <c r="C18" s="47"/>
      <c r="D18" s="47"/>
      <c r="H18" s="47"/>
    </row>
    <row r="19" spans="1:8" s="16" customFormat="1"/>
    <row r="20" spans="1:8" s="16" customFormat="1"/>
    <row r="21" spans="1:8" s="16" customFormat="1"/>
    <row r="22" spans="1:8" s="16" customFormat="1"/>
    <row r="23" spans="1:8" s="16" customFormat="1">
      <c r="A23" s="16" t="s">
        <v>59</v>
      </c>
    </row>
    <row r="24" spans="1:8" s="16" customFormat="1">
      <c r="A24" s="138">
        <v>2442314</v>
      </c>
    </row>
    <row r="25" spans="1:8" s="16" customFormat="1"/>
    <row r="26" spans="1:8" s="16" customFormat="1"/>
    <row r="27" spans="1:8" s="16" customFormat="1"/>
    <row r="28" spans="1:8" s="16" customFormat="1"/>
    <row r="29" spans="1:8" s="16" customFormat="1">
      <c r="B29" s="48"/>
    </row>
    <row r="30" spans="1:8">
      <c r="A30" s="118"/>
    </row>
    <row r="31" spans="1:8">
      <c r="B31" s="42"/>
    </row>
  </sheetData>
  <mergeCells count="14">
    <mergeCell ref="J13:K13"/>
    <mergeCell ref="B13:C13"/>
    <mergeCell ref="D13:E13"/>
    <mergeCell ref="F13:G13"/>
    <mergeCell ref="H13:I13"/>
    <mergeCell ref="J10:K10"/>
    <mergeCell ref="D12:E12"/>
    <mergeCell ref="F12:G12"/>
    <mergeCell ref="H12:I12"/>
    <mergeCell ref="J12:K12"/>
    <mergeCell ref="D9:I9"/>
    <mergeCell ref="D10:E10"/>
    <mergeCell ref="F10:G10"/>
    <mergeCell ref="H10:I10"/>
  </mergeCells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1"/>
  <sheetViews>
    <sheetView rightToLeft="1" topLeftCell="B1" zoomScaleNormal="100" workbookViewId="0">
      <selection activeCell="B38" sqref="B38"/>
    </sheetView>
  </sheetViews>
  <sheetFormatPr defaultRowHeight="12.75"/>
  <cols>
    <col min="1" max="1" width="45.85546875" bestFit="1" customWidth="1"/>
    <col min="2" max="2" width="16" bestFit="1" customWidth="1"/>
    <col min="8" max="8" width="11.28515625" bestFit="1" customWidth="1"/>
    <col min="9" max="9" width="13.5703125" style="5" bestFit="1" customWidth="1"/>
    <col min="10" max="10" width="12.42578125" bestFit="1" customWidth="1"/>
    <col min="11" max="11" width="12.7109375" bestFit="1" customWidth="1"/>
    <col min="12" max="12" width="14" bestFit="1" customWidth="1"/>
  </cols>
  <sheetData>
    <row r="1" spans="1:12">
      <c r="A1">
        <v>2</v>
      </c>
    </row>
    <row r="9" spans="1:12" ht="13.5" thickBot="1"/>
    <row r="10" spans="1:12" ht="51">
      <c r="A10" s="6"/>
      <c r="B10" s="7" t="s">
        <v>20</v>
      </c>
      <c r="C10" s="8" t="s">
        <v>21</v>
      </c>
      <c r="D10" s="7" t="s">
        <v>22</v>
      </c>
      <c r="E10" s="7" t="s">
        <v>23</v>
      </c>
      <c r="F10" s="8" t="s">
        <v>24</v>
      </c>
      <c r="G10" s="7" t="s">
        <v>25</v>
      </c>
      <c r="H10" s="7" t="s">
        <v>26</v>
      </c>
      <c r="I10" s="9" t="s">
        <v>27</v>
      </c>
      <c r="J10" s="10" t="s">
        <v>28</v>
      </c>
      <c r="K10" s="11"/>
    </row>
    <row r="11" spans="1:12">
      <c r="A11" s="1"/>
      <c r="B11" s="12"/>
      <c r="C11" s="12"/>
      <c r="D11" s="12"/>
      <c r="E11" s="12" t="s">
        <v>9</v>
      </c>
      <c r="F11" s="12" t="s">
        <v>29</v>
      </c>
      <c r="G11" s="12" t="s">
        <v>9</v>
      </c>
      <c r="H11" s="12" t="s">
        <v>9</v>
      </c>
      <c r="I11" s="13" t="s">
        <v>8</v>
      </c>
      <c r="J11" s="14" t="s">
        <v>9</v>
      </c>
      <c r="K11" s="11"/>
    </row>
    <row r="12" spans="1:12" s="16" customFormat="1">
      <c r="A12" s="49" t="s">
        <v>30</v>
      </c>
      <c r="B12" s="20"/>
      <c r="C12" s="20"/>
      <c r="D12" s="20"/>
      <c r="E12" s="20"/>
      <c r="F12" s="20"/>
      <c r="G12" s="20"/>
      <c r="H12" s="20"/>
      <c r="I12" s="50"/>
      <c r="J12" s="51"/>
      <c r="K12" s="15"/>
    </row>
    <row r="13" spans="1:12" s="16" customFormat="1">
      <c r="A13" s="52" t="s">
        <v>31</v>
      </c>
      <c r="B13" s="20"/>
      <c r="C13" s="20"/>
      <c r="D13" s="20"/>
      <c r="E13" s="20"/>
      <c r="F13" s="20"/>
      <c r="G13" s="20"/>
      <c r="H13" s="20"/>
      <c r="I13" s="50"/>
      <c r="J13" s="51"/>
      <c r="K13" s="15"/>
      <c r="L13" s="53"/>
    </row>
    <row r="14" spans="1:12" s="16" customFormat="1">
      <c r="A14" s="49" t="s">
        <v>32</v>
      </c>
      <c r="B14" s="20"/>
      <c r="C14" s="20"/>
      <c r="D14" s="20"/>
      <c r="E14" s="20"/>
      <c r="F14" s="20"/>
      <c r="G14" s="20"/>
      <c r="H14" s="20"/>
      <c r="I14" s="50"/>
      <c r="J14" s="51"/>
      <c r="K14" s="15"/>
      <c r="L14" s="53"/>
    </row>
    <row r="15" spans="1:12" s="16" customFormat="1">
      <c r="A15" s="49" t="s">
        <v>33</v>
      </c>
      <c r="B15" s="17">
        <v>1109479</v>
      </c>
      <c r="C15" s="18"/>
      <c r="D15" s="18"/>
      <c r="E15" s="18"/>
      <c r="F15" s="18"/>
      <c r="G15" s="18"/>
      <c r="H15" s="54">
        <v>1E-4</v>
      </c>
      <c r="I15" s="55">
        <v>88.93</v>
      </c>
      <c r="J15" s="121">
        <f>I15/$B$39</f>
        <v>3.6412189423636766E-5</v>
      </c>
      <c r="K15" s="122"/>
      <c r="L15" s="53"/>
    </row>
    <row r="16" spans="1:12" s="16" customFormat="1">
      <c r="A16" s="58"/>
      <c r="B16" s="19">
        <v>1101435</v>
      </c>
      <c r="C16" s="20"/>
      <c r="D16" s="20"/>
      <c r="E16" s="20"/>
      <c r="F16" s="20"/>
      <c r="G16" s="20"/>
      <c r="H16" s="59">
        <v>7.4099999999999999E-2</v>
      </c>
      <c r="I16" s="128">
        <v>24622.47</v>
      </c>
      <c r="J16" s="121">
        <f>I16/$B$39</f>
        <v>1.0081615222285095E-2</v>
      </c>
      <c r="K16" s="57"/>
    </row>
    <row r="17" spans="1:12" s="16" customFormat="1">
      <c r="A17" s="58"/>
      <c r="B17" s="19" t="s">
        <v>60</v>
      </c>
      <c r="C17" s="20"/>
      <c r="D17" s="20"/>
      <c r="E17" s="20"/>
      <c r="F17" s="20"/>
      <c r="G17" s="20"/>
      <c r="H17" s="127"/>
      <c r="I17" s="60">
        <v>283.18</v>
      </c>
      <c r="J17" s="121">
        <f>I17/$B$39</f>
        <v>1.159474170806866E-4</v>
      </c>
      <c r="K17" s="57"/>
    </row>
    <row r="18" spans="1:12" s="16" customFormat="1" ht="13.5" thickBot="1">
      <c r="A18" s="61" t="s">
        <v>34</v>
      </c>
      <c r="B18" s="19"/>
      <c r="C18" s="20"/>
      <c r="D18" s="20"/>
      <c r="E18" s="20"/>
      <c r="F18" s="20"/>
      <c r="G18" s="20"/>
      <c r="H18" s="21"/>
      <c r="I18" s="60">
        <f>SUM(I15:I17)</f>
        <v>24994.58</v>
      </c>
      <c r="J18" s="119">
        <f>I18/$B$39</f>
        <v>1.0233974828789419E-2</v>
      </c>
      <c r="K18" s="15"/>
    </row>
    <row r="19" spans="1:12" s="16" customFormat="1" ht="13.5" thickBot="1">
      <c r="A19" s="62" t="s">
        <v>35</v>
      </c>
      <c r="B19" s="43"/>
      <c r="C19" s="22"/>
      <c r="D19" s="22"/>
      <c r="E19" s="22"/>
      <c r="F19" s="22"/>
      <c r="G19" s="22"/>
      <c r="H19" s="23"/>
      <c r="I19" s="24">
        <f>I18</f>
        <v>24994.58</v>
      </c>
      <c r="J19" s="120">
        <f>I19/$B$39</f>
        <v>1.0233974828789419E-2</v>
      </c>
      <c r="K19" s="15"/>
    </row>
    <row r="20" spans="1:12" s="16" customFormat="1">
      <c r="A20" s="63"/>
      <c r="B20" s="25"/>
      <c r="C20" s="26"/>
      <c r="D20" s="26"/>
      <c r="E20" s="26"/>
      <c r="F20" s="26"/>
      <c r="G20" s="26"/>
      <c r="H20" s="27"/>
      <c r="I20" s="28"/>
      <c r="J20" s="88"/>
      <c r="K20" s="15"/>
    </row>
    <row r="21" spans="1:12" s="16" customFormat="1">
      <c r="A21" s="3" t="s">
        <v>17</v>
      </c>
      <c r="B21" s="64"/>
      <c r="C21" s="18"/>
      <c r="D21" s="18"/>
      <c r="E21" s="18"/>
      <c r="F21" s="18"/>
      <c r="G21" s="18"/>
      <c r="H21" s="65"/>
      <c r="I21" s="66"/>
      <c r="J21" s="56"/>
      <c r="K21" s="15"/>
    </row>
    <row r="22" spans="1:12" s="16" customFormat="1">
      <c r="A22" s="52" t="s">
        <v>31</v>
      </c>
      <c r="B22" s="64"/>
      <c r="C22" s="18"/>
      <c r="D22" s="18"/>
      <c r="E22" s="18"/>
      <c r="F22" s="18"/>
      <c r="G22" s="18"/>
      <c r="H22" s="65"/>
      <c r="I22" s="66"/>
      <c r="J22" s="56"/>
      <c r="K22" s="15"/>
    </row>
    <row r="23" spans="1:12" s="16" customFormat="1">
      <c r="A23" s="49" t="s">
        <v>32</v>
      </c>
      <c r="B23" s="64"/>
      <c r="C23" s="18"/>
      <c r="D23" s="18"/>
      <c r="E23" s="18"/>
      <c r="F23" s="18"/>
      <c r="G23" s="18"/>
      <c r="H23" s="65"/>
      <c r="I23" s="66"/>
      <c r="J23" s="56"/>
      <c r="K23" s="29"/>
    </row>
    <row r="24" spans="1:12" s="16" customFormat="1">
      <c r="A24" s="67" t="s">
        <v>33</v>
      </c>
      <c r="B24" s="68">
        <v>1104645</v>
      </c>
      <c r="C24" s="26"/>
      <c r="D24" s="26"/>
      <c r="E24" s="26"/>
      <c r="F24" s="26"/>
      <c r="G24" s="26"/>
      <c r="H24" s="69">
        <v>1E-4</v>
      </c>
      <c r="I24" s="70">
        <v>256.14</v>
      </c>
      <c r="J24" s="56">
        <f t="shared" ref="J24:J32" si="0">I24/$B$39</f>
        <v>1.0487594961172068E-4</v>
      </c>
      <c r="K24" s="122"/>
      <c r="L24" s="53"/>
    </row>
    <row r="25" spans="1:12" s="16" customFormat="1">
      <c r="A25" s="71"/>
      <c r="B25" s="72">
        <v>1113307</v>
      </c>
      <c r="C25" s="18"/>
      <c r="D25" s="18"/>
      <c r="E25" s="18"/>
      <c r="F25" s="18"/>
      <c r="G25" s="18"/>
      <c r="H25" s="73">
        <v>2.0000000000000001E-4</v>
      </c>
      <c r="I25" s="74">
        <v>156.66999999999999</v>
      </c>
      <c r="J25" s="56">
        <f t="shared" si="0"/>
        <v>6.4148180782651202E-5</v>
      </c>
      <c r="K25" s="122"/>
      <c r="L25" s="53"/>
    </row>
    <row r="26" spans="1:12" s="16" customFormat="1">
      <c r="A26" s="71"/>
      <c r="B26" s="72">
        <v>1109420</v>
      </c>
      <c r="C26" s="18"/>
      <c r="D26" s="18"/>
      <c r="E26" s="18"/>
      <c r="F26" s="18"/>
      <c r="G26" s="18"/>
      <c r="H26" s="73">
        <v>1E-4</v>
      </c>
      <c r="I26" s="74">
        <v>180.45</v>
      </c>
      <c r="J26" s="56">
        <f t="shared" si="0"/>
        <v>7.3884848549367517E-5</v>
      </c>
      <c r="K26" s="29"/>
      <c r="L26" s="53"/>
    </row>
    <row r="27" spans="1:12" s="16" customFormat="1">
      <c r="A27" s="71"/>
      <c r="B27" s="72">
        <v>1116326</v>
      </c>
      <c r="C27" s="18"/>
      <c r="D27" s="18"/>
      <c r="E27" s="18"/>
      <c r="F27" s="18"/>
      <c r="G27" s="18"/>
      <c r="H27" s="73">
        <v>1E-4</v>
      </c>
      <c r="I27" s="74">
        <v>120.08</v>
      </c>
      <c r="J27" s="56">
        <f t="shared" si="0"/>
        <v>4.9166487192064574E-5</v>
      </c>
      <c r="K27" s="29"/>
      <c r="L27" s="53"/>
    </row>
    <row r="28" spans="1:12" s="16" customFormat="1">
      <c r="A28" s="61"/>
      <c r="B28" s="75">
        <v>1120187</v>
      </c>
      <c r="C28" s="20"/>
      <c r="D28" s="20"/>
      <c r="E28" s="20"/>
      <c r="F28" s="20"/>
      <c r="G28" s="20"/>
      <c r="H28" s="76">
        <v>1.38E-2</v>
      </c>
      <c r="I28" s="77">
        <v>12285.88</v>
      </c>
      <c r="J28" s="56">
        <f t="shared" si="0"/>
        <v>5.0304260631515848E-3</v>
      </c>
      <c r="K28" s="122"/>
      <c r="L28" s="53"/>
    </row>
    <row r="29" spans="1:12" s="16" customFormat="1">
      <c r="A29" s="78"/>
      <c r="B29" s="79">
        <v>1118769</v>
      </c>
      <c r="C29" s="20"/>
      <c r="D29" s="20"/>
      <c r="E29" s="20"/>
      <c r="F29" s="20"/>
      <c r="G29" s="20"/>
      <c r="H29" s="80">
        <v>1.3899999999999999E-2</v>
      </c>
      <c r="I29" s="81">
        <v>5674.25</v>
      </c>
      <c r="J29" s="56">
        <f t="shared" si="0"/>
        <v>2.3233089602729216E-3</v>
      </c>
      <c r="K29" s="122"/>
      <c r="L29" s="53"/>
    </row>
    <row r="30" spans="1:12" s="16" customFormat="1">
      <c r="A30" s="78"/>
      <c r="B30" s="79">
        <v>1128495</v>
      </c>
      <c r="C30" s="20"/>
      <c r="D30" s="20"/>
      <c r="E30" s="20"/>
      <c r="F30" s="20"/>
      <c r="G30" s="20"/>
      <c r="H30" s="80">
        <v>1.9199999999999998E-2</v>
      </c>
      <c r="I30" s="81">
        <v>32555.88</v>
      </c>
      <c r="J30" s="56">
        <f t="shared" si="0"/>
        <v>1.3329932187261752E-2</v>
      </c>
      <c r="K30" s="122"/>
      <c r="L30" s="53"/>
    </row>
    <row r="31" spans="1:12" s="16" customFormat="1">
      <c r="A31" s="78"/>
      <c r="B31" s="79">
        <v>1130046</v>
      </c>
      <c r="C31" s="20"/>
      <c r="D31" s="20"/>
      <c r="E31" s="20"/>
      <c r="F31" s="20"/>
      <c r="G31" s="20"/>
      <c r="H31" s="129">
        <v>2.8000000000000001E-2</v>
      </c>
      <c r="I31" s="81">
        <v>9941.31</v>
      </c>
      <c r="J31" s="115">
        <f t="shared" si="0"/>
        <v>4.0704471251444326E-3</v>
      </c>
      <c r="K31" s="122"/>
      <c r="L31" s="53"/>
    </row>
    <row r="32" spans="1:12" s="16" customFormat="1">
      <c r="A32" s="78"/>
      <c r="B32" s="79">
        <v>1131291</v>
      </c>
      <c r="C32" s="20"/>
      <c r="D32" s="20"/>
      <c r="E32" s="20"/>
      <c r="F32" s="20"/>
      <c r="G32" s="20"/>
      <c r="H32" s="129">
        <v>0</v>
      </c>
      <c r="I32" s="81">
        <v>8919.5300000000007</v>
      </c>
      <c r="J32" s="115">
        <f t="shared" si="0"/>
        <v>3.652081591474315E-3</v>
      </c>
      <c r="K32" s="122"/>
      <c r="L32" s="53"/>
    </row>
    <row r="33" spans="1:11" s="16" customFormat="1" ht="13.5" thickBot="1">
      <c r="A33" s="78" t="s">
        <v>34</v>
      </c>
      <c r="B33" s="82"/>
      <c r="C33" s="20"/>
      <c r="D33" s="20"/>
      <c r="E33" s="20"/>
      <c r="F33" s="20"/>
      <c r="G33" s="20"/>
      <c r="H33" s="21"/>
      <c r="I33" s="83">
        <f>SUM(I24:I32)</f>
        <v>70090.19</v>
      </c>
      <c r="J33" s="115">
        <f>SUM(J24:J32)</f>
        <v>2.8698271393440812E-2</v>
      </c>
      <c r="K33" s="29"/>
    </row>
    <row r="34" spans="1:11" s="16" customFormat="1" ht="13.5" thickBot="1">
      <c r="A34" s="103" t="s">
        <v>36</v>
      </c>
      <c r="B34" s="104"/>
      <c r="C34" s="105"/>
      <c r="D34" s="105"/>
      <c r="E34" s="105"/>
      <c r="F34" s="105"/>
      <c r="G34" s="105"/>
      <c r="H34" s="106"/>
      <c r="I34" s="107">
        <f>I33</f>
        <v>70090.19</v>
      </c>
      <c r="J34" s="117">
        <f>I34/$B$39</f>
        <v>2.8698271393440812E-2</v>
      </c>
      <c r="K34" s="15"/>
    </row>
    <row r="35" spans="1:11" s="16" customFormat="1" ht="16.5" thickBot="1">
      <c r="A35" s="108" t="s">
        <v>37</v>
      </c>
      <c r="B35" s="109"/>
      <c r="C35" s="22"/>
      <c r="D35" s="22"/>
      <c r="E35" s="22"/>
      <c r="F35" s="22"/>
      <c r="G35" s="22"/>
      <c r="H35" s="23"/>
      <c r="I35" s="24">
        <f>I19+I34</f>
        <v>95084.77</v>
      </c>
      <c r="J35" s="116">
        <f>I35/$B$39</f>
        <v>3.8932246222230231E-2</v>
      </c>
      <c r="K35" s="15"/>
    </row>
    <row r="36" spans="1:11" s="44" customFormat="1">
      <c r="B36" s="31"/>
      <c r="C36" s="31"/>
      <c r="D36" s="31"/>
      <c r="E36" s="31"/>
      <c r="F36" s="31"/>
      <c r="G36" s="31"/>
      <c r="H36" s="32"/>
      <c r="I36" s="84"/>
      <c r="J36" s="33"/>
      <c r="K36" s="31"/>
    </row>
    <row r="37" spans="1:11" s="16" customFormat="1">
      <c r="I37" s="85"/>
      <c r="K37" s="15"/>
    </row>
    <row r="38" spans="1:11" s="16" customFormat="1">
      <c r="I38" s="85"/>
      <c r="K38" s="15"/>
    </row>
    <row r="39" spans="1:11" s="16" customFormat="1">
      <c r="A39" s="16" t="s">
        <v>38</v>
      </c>
      <c r="B39" s="138">
        <v>2442314</v>
      </c>
      <c r="I39" s="53"/>
      <c r="J39" s="46"/>
      <c r="K39" s="15"/>
    </row>
    <row r="40" spans="1:11" s="16" customFormat="1">
      <c r="I40" s="85"/>
      <c r="K40" s="15"/>
    </row>
    <row r="41" spans="1:11" s="16" customFormat="1">
      <c r="A41"/>
      <c r="B41"/>
      <c r="C41"/>
      <c r="D41"/>
      <c r="E41"/>
      <c r="F41"/>
      <c r="G41"/>
      <c r="H41"/>
      <c r="I41" s="5"/>
      <c r="J41"/>
      <c r="K41" s="15"/>
    </row>
  </sheetData>
  <sheetProtection password="CCD9" sheet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0:G30"/>
  <sheetViews>
    <sheetView rightToLeft="1" zoomScaleNormal="100" workbookViewId="0">
      <selection activeCell="D15" sqref="D15"/>
    </sheetView>
  </sheetViews>
  <sheetFormatPr defaultRowHeight="12.75"/>
  <cols>
    <col min="1" max="1" width="71.140625" bestFit="1" customWidth="1"/>
    <col min="2" max="2" width="17.140625" bestFit="1" customWidth="1"/>
    <col min="3" max="3" width="15.7109375" customWidth="1"/>
    <col min="6" max="6" width="12.85546875" bestFit="1" customWidth="1"/>
    <col min="7" max="7" width="11.28515625" bestFit="1" customWidth="1"/>
  </cols>
  <sheetData>
    <row r="10" spans="1:7" ht="13.5" thickBot="1"/>
    <row r="11" spans="1:7" ht="51.75" thickBot="1">
      <c r="A11" s="34"/>
      <c r="B11" s="35" t="s">
        <v>39</v>
      </c>
      <c r="C11" s="36" t="s">
        <v>40</v>
      </c>
    </row>
    <row r="12" spans="1:7">
      <c r="A12" s="89" t="s">
        <v>17</v>
      </c>
      <c r="B12" s="94"/>
      <c r="C12" s="95"/>
      <c r="E12" s="30"/>
      <c r="F12" s="30"/>
    </row>
    <row r="13" spans="1:7">
      <c r="A13" s="90" t="s">
        <v>41</v>
      </c>
      <c r="B13" s="86"/>
      <c r="C13" s="93"/>
      <c r="E13" s="30"/>
      <c r="F13" s="30"/>
    </row>
    <row r="14" spans="1:7">
      <c r="A14" s="71" t="s">
        <v>42</v>
      </c>
      <c r="B14" s="86"/>
      <c r="C14" s="130"/>
      <c r="E14" s="37"/>
      <c r="F14" s="30"/>
    </row>
    <row r="15" spans="1:7">
      <c r="A15" s="71" t="s">
        <v>33</v>
      </c>
      <c r="B15" s="123">
        <v>17341.13</v>
      </c>
      <c r="C15" s="130"/>
      <c r="D15" s="126"/>
      <c r="E15" s="30"/>
      <c r="F15" s="30"/>
      <c r="G15" s="44"/>
    </row>
    <row r="16" spans="1:7" ht="13.5" thickBot="1">
      <c r="A16" s="91" t="s">
        <v>43</v>
      </c>
      <c r="B16" s="96">
        <f>B15</f>
        <v>17341.13</v>
      </c>
      <c r="C16" s="131"/>
      <c r="F16" s="44"/>
      <c r="G16" s="44"/>
    </row>
    <row r="17" spans="1:7" ht="13.5" thickBot="1">
      <c r="A17" s="92"/>
      <c r="B17" s="97"/>
      <c r="C17" s="132"/>
      <c r="F17" s="44"/>
    </row>
    <row r="18" spans="1:7">
      <c r="A18" s="89" t="s">
        <v>44</v>
      </c>
      <c r="B18" s="94"/>
      <c r="C18" s="133"/>
      <c r="F18" s="41"/>
      <c r="G18" s="41"/>
    </row>
    <row r="19" spans="1:7">
      <c r="A19" s="90" t="s">
        <v>41</v>
      </c>
      <c r="B19" s="86"/>
      <c r="C19" s="130"/>
    </row>
    <row r="20" spans="1:7">
      <c r="A20" s="71" t="s">
        <v>42</v>
      </c>
      <c r="B20" s="86"/>
      <c r="C20" s="130"/>
    </row>
    <row r="21" spans="1:7">
      <c r="A21" s="71" t="s">
        <v>33</v>
      </c>
      <c r="B21" s="86"/>
      <c r="C21" s="130"/>
    </row>
    <row r="22" spans="1:7" ht="13.5" thickBot="1">
      <c r="A22" s="91" t="s">
        <v>45</v>
      </c>
      <c r="B22" s="96">
        <f>B21</f>
        <v>0</v>
      </c>
      <c r="C22" s="131">
        <f>C21</f>
        <v>0</v>
      </c>
    </row>
    <row r="23" spans="1:7" ht="16.5" thickBot="1">
      <c r="A23" s="98" t="s">
        <v>46</v>
      </c>
      <c r="B23" s="99">
        <f>B16+B22</f>
        <v>17341.13</v>
      </c>
      <c r="C23" s="134">
        <f>C16+C22</f>
        <v>0</v>
      </c>
    </row>
    <row r="24" spans="1:7">
      <c r="A24" s="16"/>
      <c r="B24" s="16"/>
      <c r="C24" s="126"/>
    </row>
    <row r="26" spans="1:7">
      <c r="B26" s="4"/>
    </row>
    <row r="30" spans="1:7">
      <c r="C30" s="41"/>
    </row>
  </sheetData>
  <pageMargins left="0.75" right="0.75" top="1" bottom="1" header="0.5" footer="0.5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0:J12"/>
  <sheetViews>
    <sheetView rightToLeft="1" zoomScaleNormal="100" workbookViewId="0">
      <selection activeCell="A31" sqref="A31"/>
    </sheetView>
  </sheetViews>
  <sheetFormatPr defaultRowHeight="12.75"/>
  <cols>
    <col min="1" max="1" width="30.7109375" customWidth="1"/>
    <col min="2" max="8" width="10.7109375" customWidth="1"/>
  </cols>
  <sheetData>
    <row r="10" spans="1:10" ht="51">
      <c r="A10" s="11"/>
      <c r="B10" s="38" t="s">
        <v>20</v>
      </c>
      <c r="C10" s="11" t="s">
        <v>47</v>
      </c>
      <c r="D10" s="11" t="s">
        <v>21</v>
      </c>
      <c r="E10" s="38" t="s">
        <v>22</v>
      </c>
      <c r="F10" s="38" t="s">
        <v>23</v>
      </c>
      <c r="G10" s="38" t="s">
        <v>26</v>
      </c>
      <c r="H10" s="38" t="s">
        <v>48</v>
      </c>
    </row>
    <row r="11" spans="1:10">
      <c r="A11" s="11"/>
      <c r="B11" s="11"/>
      <c r="C11" s="11"/>
      <c r="D11" s="11"/>
      <c r="E11" s="11"/>
      <c r="F11" s="11" t="s">
        <v>9</v>
      </c>
      <c r="G11" s="11" t="s">
        <v>9</v>
      </c>
      <c r="H11" s="11" t="s">
        <v>8</v>
      </c>
    </row>
    <row r="12" spans="1:10" ht="15.75">
      <c r="A12" s="39" t="s">
        <v>49</v>
      </c>
      <c r="B12" s="5"/>
      <c r="C12" s="5"/>
      <c r="D12" s="5">
        <v>0</v>
      </c>
      <c r="E12" s="5">
        <v>0</v>
      </c>
      <c r="F12" s="5">
        <v>0</v>
      </c>
      <c r="G12" s="5">
        <v>0</v>
      </c>
      <c r="H12" s="39">
        <v>0</v>
      </c>
      <c r="I12" s="5"/>
      <c r="J12" s="5"/>
    </row>
  </sheetData>
  <pageMargins left="0.75" right="0.75" top="1" bottom="1" header="0.5" footer="0.5"/>
  <pageSetup paperSize="9" scale="9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0:L15"/>
  <sheetViews>
    <sheetView rightToLeft="1" zoomScaleNormal="100" zoomScaleSheetLayoutView="100" workbookViewId="0">
      <selection activeCell="F12" sqref="F12"/>
    </sheetView>
  </sheetViews>
  <sheetFormatPr defaultRowHeight="12.75"/>
  <cols>
    <col min="1" max="1" width="43.85546875" bestFit="1" customWidth="1"/>
    <col min="2" max="2" width="10.140625" bestFit="1" customWidth="1"/>
    <col min="7" max="7" width="12.5703125" bestFit="1" customWidth="1"/>
    <col min="10" max="10" width="10.85546875" customWidth="1"/>
  </cols>
  <sheetData>
    <row r="10" spans="1:12" ht="51">
      <c r="A10" s="11"/>
      <c r="B10" s="11" t="s">
        <v>47</v>
      </c>
      <c r="C10" s="38" t="s">
        <v>20</v>
      </c>
      <c r="D10" s="38" t="s">
        <v>26</v>
      </c>
      <c r="E10" s="38" t="s">
        <v>50</v>
      </c>
      <c r="F10" s="38" t="s">
        <v>51</v>
      </c>
      <c r="G10" s="38" t="s">
        <v>52</v>
      </c>
      <c r="H10" s="11"/>
      <c r="I10" s="11"/>
      <c r="J10" s="11"/>
      <c r="K10" s="11"/>
      <c r="L10" s="11"/>
    </row>
    <row r="11" spans="1:12">
      <c r="A11" s="11"/>
      <c r="B11" s="11"/>
      <c r="C11" s="11"/>
      <c r="D11" s="11" t="s">
        <v>9</v>
      </c>
      <c r="E11" s="11" t="s">
        <v>58</v>
      </c>
      <c r="F11" s="11" t="s">
        <v>58</v>
      </c>
      <c r="G11" s="11" t="s">
        <v>8</v>
      </c>
      <c r="H11" s="11"/>
      <c r="I11" s="11"/>
      <c r="J11" s="11"/>
      <c r="K11" s="11"/>
      <c r="L11" s="11"/>
    </row>
    <row r="12" spans="1:12" ht="15.75">
      <c r="A12" s="110" t="s">
        <v>53</v>
      </c>
      <c r="B12" s="111">
        <v>41737</v>
      </c>
      <c r="C12" s="85">
        <v>1117399</v>
      </c>
      <c r="D12" s="135">
        <v>1.7299999999999999E-2</v>
      </c>
      <c r="E12" s="112">
        <v>6801</v>
      </c>
      <c r="F12" s="85">
        <v>6878.32</v>
      </c>
      <c r="G12" s="113">
        <v>39660.67</v>
      </c>
      <c r="H12" s="5"/>
      <c r="I12" s="5"/>
      <c r="J12" s="5"/>
      <c r="K12" s="5"/>
      <c r="L12" s="5"/>
    </row>
    <row r="13" spans="1:12" ht="15.75">
      <c r="A13" s="16"/>
      <c r="B13" s="111">
        <v>41737</v>
      </c>
      <c r="C13" s="16">
        <v>1123652</v>
      </c>
      <c r="D13" s="136">
        <v>1.0999999999999999E-2</v>
      </c>
      <c r="E13" s="137">
        <v>4450</v>
      </c>
      <c r="F13" s="16">
        <v>4525.2</v>
      </c>
      <c r="G13" s="113">
        <v>8148.39</v>
      </c>
    </row>
    <row r="15" spans="1:12" ht="15.75">
      <c r="G15" s="113">
        <f>SUM(G12:G14)</f>
        <v>47809.06</v>
      </c>
    </row>
  </sheetData>
  <pageMargins left="0.75" right="0.75" top="1" bottom="1" header="0.5" footer="0.5"/>
  <pageSetup paperSize="9" scale="9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0:F22"/>
  <sheetViews>
    <sheetView rightToLeft="1" topLeftCell="A7" zoomScaleNormal="100" workbookViewId="0">
      <selection activeCell="D19" sqref="D19"/>
    </sheetView>
  </sheetViews>
  <sheetFormatPr defaultRowHeight="12.75"/>
  <cols>
    <col min="1" max="1" width="30.7109375" customWidth="1"/>
  </cols>
  <sheetData>
    <row r="10" spans="1:6" ht="51">
      <c r="A10" s="11"/>
      <c r="B10" s="11" t="s">
        <v>54</v>
      </c>
      <c r="C10" s="38" t="s">
        <v>20</v>
      </c>
      <c r="D10" s="38" t="s">
        <v>26</v>
      </c>
      <c r="E10" s="38" t="s">
        <v>55</v>
      </c>
      <c r="F10" s="11"/>
    </row>
    <row r="11" spans="1:6">
      <c r="A11" s="11"/>
      <c r="B11" s="11"/>
      <c r="C11" s="11"/>
      <c r="D11" s="11" t="s">
        <v>9</v>
      </c>
      <c r="E11" s="11" t="s">
        <v>8</v>
      </c>
      <c r="F11" s="11"/>
    </row>
    <row r="12" spans="1:6" ht="15.75">
      <c r="A12" s="40" t="s">
        <v>56</v>
      </c>
      <c r="D12">
        <v>0</v>
      </c>
      <c r="E12" s="40">
        <v>0</v>
      </c>
    </row>
    <row r="22" spans="1:1">
      <c r="A22" t="s">
        <v>57</v>
      </c>
    </row>
  </sheetData>
  <pageMargins left="0.75" right="0.75" top="1" bottom="1" header="0.5" footer="0.5"/>
  <pageSetup paperSize="9" scale="9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6</vt:i4>
      </vt:variant>
      <vt:variant>
        <vt:lpstr>טווחים בעלי שם</vt:lpstr>
      </vt:variant>
      <vt:variant>
        <vt:i4>1</vt:i4>
      </vt:variant>
    </vt:vector>
  </HeadingPairs>
  <TitlesOfParts>
    <vt:vector size="7" baseType="lpstr">
      <vt:lpstr>1</vt:lpstr>
      <vt:lpstr>2</vt:lpstr>
      <vt:lpstr>3א</vt:lpstr>
      <vt:lpstr>3ב</vt:lpstr>
      <vt:lpstr>3ג</vt:lpstr>
      <vt:lpstr>4</vt:lpstr>
      <vt:lpstr>'3ג'!Print_Area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d040535296</dc:creator>
  <cp:lastModifiedBy>D215431</cp:lastModifiedBy>
  <cp:revision>0</cp:revision>
  <cp:lastPrinted>2015-06-10T07:35:06Z</cp:lastPrinted>
  <dcterms:created xsi:type="dcterms:W3CDTF">1601-01-01T00:00:00Z</dcterms:created>
  <dcterms:modified xsi:type="dcterms:W3CDTF">2015-09-16T07:02:42Z</dcterms:modified>
  <cp:contentStatus>סופי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